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ilson\Documents\"/>
    </mc:Choice>
  </mc:AlternateContent>
  <xr:revisionPtr revIDLastSave="0" documentId="8_{D4DB12F4-A516-498A-B56D-CB32ECE820C0}" xr6:coauthVersionLast="45" xr6:coauthVersionMax="45" xr10:uidLastSave="{00000000-0000-0000-0000-000000000000}"/>
  <bookViews>
    <workbookView xWindow="-98" yWindow="-98" windowWidth="20715" windowHeight="13276" xr2:uid="{6A42783B-EA91-4BCA-96C4-C8A28CCA9ADA}"/>
  </bookViews>
  <sheets>
    <sheet name="Rec Disbursements - FS2" sheetId="1" r:id="rId1"/>
  </sheets>
  <externalReferences>
    <externalReference r:id="rId2"/>
  </externalReferences>
  <definedNames>
    <definedName name="FullStride" localSheetId="0">#REF!</definedName>
    <definedName name="FullStride">#REF!</definedName>
    <definedName name="solver_adj" localSheetId="0" hidden="1">'Rec Disbursements - FS2'!$B$9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'Rec Disbursements - FS2'!$D$17</definedName>
    <definedName name="solver_lhs2" localSheetId="0" hidden="1">'Rec Disbursements - FS2'!$D$18</definedName>
    <definedName name="solver_lhs3" localSheetId="0" hidden="1">'Rec Disbursements - FS2'!$D$19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'Rec Disbursements - FS2'!$D$21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208500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5" i="1"/>
  <c r="A12" i="1"/>
  <c r="A13" i="1"/>
  <c r="A14" i="1"/>
  <c r="B17" i="1"/>
  <c r="C17" i="1"/>
  <c r="D17" i="1"/>
  <c r="B12" i="1" s="1"/>
  <c r="B18" i="1"/>
  <c r="C18" i="1"/>
  <c r="D18" i="1"/>
  <c r="B13" i="1" s="1"/>
  <c r="B19" i="1"/>
  <c r="C19" i="1"/>
  <c r="D19" i="1"/>
  <c r="B14" i="1" s="1"/>
  <c r="D21" i="1" l="1"/>
  <c r="D25" i="1" s="1"/>
  <c r="E19" i="1"/>
  <c r="E18" i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Galguera</author>
  </authors>
  <commentList>
    <comment ref="B7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 xml:space="preserve">Only update this cell - the other cells will udpate correspondingly. </t>
        </r>
      </text>
    </comment>
  </commentList>
</comments>
</file>

<file path=xl/sharedStrings.xml><?xml version="1.0" encoding="utf-8"?>
<sst xmlns="http://schemas.openxmlformats.org/spreadsheetml/2006/main" count="17" uniqueCount="17">
  <si>
    <t>Total Check Amount Pending Approval</t>
  </si>
  <si>
    <t>Economic Development Reimbursements</t>
  </si>
  <si>
    <t>Total Disbursement Amount Pending Approval</t>
  </si>
  <si>
    <t>Business &amp; Education Network</t>
  </si>
  <si>
    <t>Commerce Lexington Minority Business</t>
  </si>
  <si>
    <t>Commerce Lexington Economic Development</t>
  </si>
  <si>
    <t>Total To Be Disbursed</t>
  </si>
  <si>
    <t>Pending Approval</t>
  </si>
  <si>
    <t>Total Disbursed</t>
  </si>
  <si>
    <t>Total Pledge</t>
  </si>
  <si>
    <t>Division</t>
  </si>
  <si>
    <t xml:space="preserve">Recommended Disbursements: </t>
  </si>
  <si>
    <t xml:space="preserve">Percentage to fund Current Year Divisions: </t>
  </si>
  <si>
    <t xml:space="preserve">Total Disbursement Amount Recommended: </t>
  </si>
  <si>
    <t>Amount available for disbursement:</t>
  </si>
  <si>
    <r>
      <t xml:space="preserve">To Fund </t>
    </r>
    <r>
      <rPr>
        <b/>
        <u/>
        <sz val="11"/>
        <color theme="0"/>
        <rFont val="Calibri"/>
        <family val="2"/>
      </rPr>
      <t>Year 3</t>
    </r>
    <r>
      <rPr>
        <sz val="11"/>
        <color theme="0"/>
        <rFont val="Calibri"/>
        <family val="2"/>
      </rPr>
      <t xml:space="preserve"> Economic Development, Commerce Lexington, and Business &amp; Education Network from Full Strides 2 received funds</t>
    </r>
  </si>
  <si>
    <t>Recommended Disbursements - Full Strides New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</si>
</sst>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Calibri Light"/>
      <family val="2"/>
    </font>
    <font>
      <sz val="11"/>
      <name val="Calibri Light"/>
      <family val="2"/>
    </font>
    <font>
      <sz val="11"/>
      <color theme="0"/>
      <name val="Calibri Light"/>
      <family val="2"/>
    </font>
    <font>
      <b/>
      <sz val="11"/>
      <color theme="0"/>
      <name val="Calibri Light"/>
      <family val="2"/>
    </font>
    <font>
      <sz val="11"/>
      <color theme="0"/>
      <name val="Calibri"/>
      <family val="2"/>
    </font>
    <font>
      <b/>
      <sz val="11"/>
      <name val="Calibri Light"/>
      <family val="2"/>
    </font>
    <font>
      <b/>
      <sz val="11"/>
      <name val="Calibri"/>
      <family val="2"/>
    </font>
    <font>
      <b/>
      <sz val="10"/>
      <name val="Calibri Light"/>
      <family val="2"/>
    </font>
    <font>
      <b/>
      <u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24"/>
      <color theme="0"/>
      <name val="Calibri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44" fontId="5" fillId="2" borderId="0" xfId="1" applyFont="1" applyFill="1"/>
    <xf numFmtId="44" fontId="3" fillId="0" borderId="0" xfId="1" applyFont="1"/>
    <xf numFmtId="44" fontId="3" fillId="0" borderId="0" xfId="0" applyNumberFormat="1" applyFont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44" fontId="4" fillId="2" borderId="0" xfId="0" applyNumberFormat="1" applyFont="1" applyFill="1"/>
    <xf numFmtId="0" fontId="5" fillId="2" borderId="0" xfId="0" applyFont="1" applyFill="1" applyAlignment="1">
      <alignment horizontal="center"/>
    </xf>
    <xf numFmtId="164" fontId="3" fillId="0" borderId="0" xfId="2" applyNumberFormat="1" applyFont="1"/>
    <xf numFmtId="0" fontId="7" fillId="0" borderId="0" xfId="0" applyFont="1"/>
    <xf numFmtId="164" fontId="8" fillId="0" borderId="0" xfId="2" applyNumberFormat="1" applyFont="1"/>
    <xf numFmtId="0" fontId="8" fillId="0" borderId="0" xfId="0" applyFont="1"/>
    <xf numFmtId="0" fontId="8" fillId="0" borderId="0" xfId="0" applyFont="1" applyProtection="1">
      <protection locked="0"/>
    </xf>
    <xf numFmtId="44" fontId="8" fillId="0" borderId="0" xfId="1" applyFont="1" applyProtection="1">
      <protection locked="0"/>
    </xf>
    <xf numFmtId="44" fontId="8" fillId="0" borderId="0" xfId="0" applyNumberFormat="1" applyFont="1"/>
    <xf numFmtId="0" fontId="9" fillId="2" borderId="0" xfId="0" applyFont="1" applyFill="1"/>
    <xf numFmtId="14" fontId="6" fillId="2" borderId="0" xfId="0" applyNumberFormat="1" applyFont="1" applyFill="1" applyAlignment="1">
      <alignment horizontal="center"/>
    </xf>
    <xf numFmtId="14" fontId="11" fillId="2" borderId="0" xfId="0" applyNumberFormat="1" applyFont="1" applyFill="1" applyAlignment="1">
      <alignment horizontal="center"/>
    </xf>
    <xf numFmtId="0" fontId="2" fillId="2" borderId="0" xfId="0" applyFont="1" applyFill="1"/>
    <xf numFmtId="0" fontId="12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wilson/AppData/Local/Microsoft/Windows/INetCache/Content.Outlook/J42W72U6/Full%20Strides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s (3)"/>
      <sheetName val="Disbursements"/>
      <sheetName val="Account"/>
      <sheetName val="New Full Strides Rec."/>
      <sheetName val="BEN-New"/>
      <sheetName val="Rec Disbursements"/>
      <sheetName val="5 Year Forecast -FS2"/>
      <sheetName val="OTOV2 Rec."/>
      <sheetName val="Cash Rec."/>
      <sheetName val="Expenses-New"/>
      <sheetName val="Expense Data-New"/>
      <sheetName val="Final Full Strides Rec"/>
      <sheetName val="5 Year Forecast"/>
      <sheetName val="Rec Disbursements FS-Final"/>
      <sheetName val="Rec Disbursements FS"/>
      <sheetName val="Rec Disbursements - Y2"/>
      <sheetName val="BEN"/>
      <sheetName val="Expenses"/>
      <sheetName val="Expense Data"/>
      <sheetName val="In Kind"/>
      <sheetName val="Board Packet"/>
      <sheetName val="Reconciled to Diana"/>
    </sheetNames>
    <sheetDataSet>
      <sheetData sheetId="0"/>
      <sheetData sheetId="1"/>
      <sheetData sheetId="2"/>
      <sheetData sheetId="3">
        <row r="30">
          <cell r="D30">
            <v>220129.60000000033</v>
          </cell>
        </row>
      </sheetData>
      <sheetData sheetId="4"/>
      <sheetData sheetId="5"/>
      <sheetData sheetId="6">
        <row r="8">
          <cell r="H8">
            <v>418500</v>
          </cell>
          <cell r="I8">
            <v>64480</v>
          </cell>
        </row>
        <row r="9">
          <cell r="H9">
            <v>131625</v>
          </cell>
          <cell r="I9">
            <v>20280</v>
          </cell>
        </row>
        <row r="10">
          <cell r="H10">
            <v>124875</v>
          </cell>
          <cell r="I10">
            <v>31740</v>
          </cell>
        </row>
      </sheetData>
      <sheetData sheetId="7"/>
      <sheetData sheetId="8"/>
      <sheetData sheetId="9"/>
      <sheetData sheetId="10"/>
      <sheetData sheetId="11"/>
      <sheetData sheetId="12">
        <row r="16">
          <cell r="A16" t="str">
            <v>Commerce Lexington Economic Development</v>
          </cell>
        </row>
        <row r="27">
          <cell r="A27" t="str">
            <v>Commerce Lexington Minority Business</v>
          </cell>
        </row>
        <row r="38">
          <cell r="A38" t="str">
            <v>Business &amp; Education Network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97022-EBB0-4AD5-9BBF-2CD74BC4414E}">
  <sheetPr codeName="Sheet13">
    <tabColor rgb="FF00B0F0"/>
    <pageSetUpPr fitToPage="1"/>
  </sheetPr>
  <dimension ref="A1:E33"/>
  <sheetViews>
    <sheetView tabSelected="1" workbookViewId="0">
      <selection activeCell="A6" sqref="A6"/>
    </sheetView>
  </sheetViews>
  <sheetFormatPr defaultColWidth="9.1328125" defaultRowHeight="13.15" x14ac:dyDescent="0.4"/>
  <cols>
    <col min="1" max="1" width="45.1328125" style="1" customWidth="1"/>
    <col min="2" max="5" width="18.73046875" style="1" customWidth="1"/>
    <col min="6" max="16384" width="9.1328125" style="1"/>
  </cols>
  <sheetData>
    <row r="1" spans="1:5" s="21" customFormat="1" ht="39.75" customHeight="1" x14ac:dyDescent="0.9">
      <c r="A1" s="22" t="s">
        <v>16</v>
      </c>
      <c r="B1" s="22"/>
      <c r="C1" s="22"/>
      <c r="D1" s="22"/>
      <c r="E1" s="22"/>
    </row>
    <row r="2" spans="1:5" s="18" customFormat="1" ht="20.25" customHeight="1" x14ac:dyDescent="0.65">
      <c r="A2" s="20">
        <f ca="1">TODAY()</f>
        <v>44176</v>
      </c>
      <c r="B2" s="20"/>
      <c r="C2" s="20"/>
      <c r="D2" s="20"/>
      <c r="E2" s="20"/>
    </row>
    <row r="3" spans="1:5" s="18" customFormat="1" ht="20.25" customHeight="1" x14ac:dyDescent="0.45">
      <c r="A3" s="19" t="s">
        <v>15</v>
      </c>
      <c r="B3" s="19"/>
      <c r="C3" s="19"/>
      <c r="D3" s="19"/>
      <c r="E3" s="19"/>
    </row>
    <row r="4" spans="1:5" s="2" customFormat="1" ht="14.25" x14ac:dyDescent="0.45"/>
    <row r="5" spans="1:5" s="2" customFormat="1" ht="14.25" x14ac:dyDescent="0.45">
      <c r="A5" s="14" t="s">
        <v>14</v>
      </c>
      <c r="B5" s="17">
        <f>'[1]New Full Strides Rec.'!D30</f>
        <v>220129.60000000033</v>
      </c>
    </row>
    <row r="6" spans="1:5" s="2" customFormat="1" ht="14.25" x14ac:dyDescent="0.45">
      <c r="A6" s="14"/>
      <c r="B6" s="17"/>
    </row>
    <row r="7" spans="1:5" s="12" customFormat="1" ht="14.25" x14ac:dyDescent="0.45">
      <c r="A7" s="14" t="s">
        <v>13</v>
      </c>
      <c r="B7" s="16">
        <v>208500</v>
      </c>
    </row>
    <row r="8" spans="1:5" s="2" customFormat="1" ht="14.25" x14ac:dyDescent="0.45">
      <c r="A8" s="14"/>
      <c r="B8" s="15"/>
    </row>
    <row r="9" spans="1:5" s="12" customFormat="1" ht="14.25" x14ac:dyDescent="0.45">
      <c r="A9" s="14" t="s">
        <v>12</v>
      </c>
      <c r="B9" s="13">
        <v>0.4814814814814764</v>
      </c>
    </row>
    <row r="10" spans="1:5" s="2" customFormat="1" ht="14.25" x14ac:dyDescent="0.45">
      <c r="B10" s="11"/>
    </row>
    <row r="11" spans="1:5" s="3" customFormat="1" ht="14.25" x14ac:dyDescent="0.45">
      <c r="A11" s="10" t="s">
        <v>11</v>
      </c>
      <c r="B11" s="10"/>
    </row>
    <row r="12" spans="1:5" s="3" customFormat="1" ht="14.25" x14ac:dyDescent="0.45">
      <c r="A12" s="3" t="str">
        <f>'[1]5 Year Forecast'!A16</f>
        <v>Commerce Lexington Economic Development</v>
      </c>
      <c r="B12" s="9">
        <f>D17</f>
        <v>137019.99999999788</v>
      </c>
    </row>
    <row r="13" spans="1:5" s="3" customFormat="1" ht="14.25" x14ac:dyDescent="0.45">
      <c r="A13" s="3" t="str">
        <f>'[1]5 Year Forecast'!A27</f>
        <v>Commerce Lexington Minority Business</v>
      </c>
      <c r="B13" s="9">
        <f>D18</f>
        <v>43094.999999999331</v>
      </c>
    </row>
    <row r="14" spans="1:5" s="3" customFormat="1" ht="14.25" x14ac:dyDescent="0.45">
      <c r="A14" s="3" t="str">
        <f>'[1]5 Year Forecast'!A38</f>
        <v>Business &amp; Education Network</v>
      </c>
      <c r="B14" s="9">
        <f>D19</f>
        <v>28384.999999999367</v>
      </c>
    </row>
    <row r="15" spans="1:5" s="2" customFormat="1" ht="14.25" x14ac:dyDescent="0.45"/>
    <row r="16" spans="1:5" s="7" customFormat="1" ht="30.75" customHeight="1" x14ac:dyDescent="0.45">
      <c r="A16" s="8" t="s">
        <v>10</v>
      </c>
      <c r="B16" s="8" t="s">
        <v>9</v>
      </c>
      <c r="C16" s="8" t="s">
        <v>8</v>
      </c>
      <c r="D16" s="8" t="s">
        <v>7</v>
      </c>
      <c r="E16" s="8" t="s">
        <v>6</v>
      </c>
    </row>
    <row r="17" spans="1:5" s="2" customFormat="1" ht="14.25" x14ac:dyDescent="0.45">
      <c r="A17" s="2" t="s">
        <v>5</v>
      </c>
      <c r="B17" s="6">
        <f>'[1]5 Year Forecast -FS2'!H8</f>
        <v>418500</v>
      </c>
      <c r="C17" s="6">
        <f>'[1]5 Year Forecast -FS2'!I8</f>
        <v>64480</v>
      </c>
      <c r="D17" s="5">
        <f>($B$9*B17)-C17</f>
        <v>137019.99999999788</v>
      </c>
      <c r="E17" s="6">
        <f>D17+C17</f>
        <v>201499.99999999788</v>
      </c>
    </row>
    <row r="18" spans="1:5" s="2" customFormat="1" ht="14.25" x14ac:dyDescent="0.45">
      <c r="A18" s="2" t="s">
        <v>4</v>
      </c>
      <c r="B18" s="6">
        <f>'[1]5 Year Forecast -FS2'!H9</f>
        <v>131625</v>
      </c>
      <c r="C18" s="6">
        <f>'[1]5 Year Forecast -FS2'!I9</f>
        <v>20280</v>
      </c>
      <c r="D18" s="5">
        <f>($B$9*B18)-C18</f>
        <v>43094.999999999331</v>
      </c>
      <c r="E18" s="6">
        <f>D18+C18</f>
        <v>63374.999999999331</v>
      </c>
    </row>
    <row r="19" spans="1:5" s="2" customFormat="1" ht="14.25" x14ac:dyDescent="0.45">
      <c r="A19" s="2" t="s">
        <v>3</v>
      </c>
      <c r="B19" s="6">
        <f>'[1]5 Year Forecast -FS2'!H10</f>
        <v>124875</v>
      </c>
      <c r="C19" s="6">
        <f>'[1]5 Year Forecast -FS2'!I10</f>
        <v>31740</v>
      </c>
      <c r="D19" s="5">
        <f>($B$9*B19)-C19</f>
        <v>28384.999999999367</v>
      </c>
      <c r="E19" s="6">
        <f>D19+C19</f>
        <v>60124.999999999367</v>
      </c>
    </row>
    <row r="20" spans="1:5" s="2" customFormat="1" ht="14.25" x14ac:dyDescent="0.45"/>
    <row r="21" spans="1:5" s="3" customFormat="1" ht="14.25" x14ac:dyDescent="0.45">
      <c r="A21" s="3" t="s">
        <v>2</v>
      </c>
      <c r="D21" s="4">
        <f>SUM(D17:D20)</f>
        <v>208499.99999999657</v>
      </c>
    </row>
    <row r="22" spans="1:5" s="2" customFormat="1" ht="14.25" x14ac:dyDescent="0.45">
      <c r="D22" s="5"/>
    </row>
    <row r="23" spans="1:5" s="2" customFormat="1" ht="14.25" x14ac:dyDescent="0.45">
      <c r="A23" s="2" t="s">
        <v>1</v>
      </c>
      <c r="D23" s="5"/>
    </row>
    <row r="24" spans="1:5" s="2" customFormat="1" ht="14.25" x14ac:dyDescent="0.45"/>
    <row r="25" spans="1:5" s="3" customFormat="1" ht="14.25" x14ac:dyDescent="0.45">
      <c r="A25" s="3" t="s">
        <v>0</v>
      </c>
      <c r="D25" s="4">
        <f>D21+D23</f>
        <v>208499.99999999657</v>
      </c>
    </row>
    <row r="26" spans="1:5" s="2" customFormat="1" ht="14.25" x14ac:dyDescent="0.45"/>
    <row r="27" spans="1:5" s="2" customFormat="1" ht="14.25" x14ac:dyDescent="0.45"/>
    <row r="28" spans="1:5" s="2" customFormat="1" ht="14.25" x14ac:dyDescent="0.45"/>
    <row r="29" spans="1:5" s="2" customFormat="1" ht="14.25" x14ac:dyDescent="0.45"/>
    <row r="30" spans="1:5" s="2" customFormat="1" ht="14.25" x14ac:dyDescent="0.45"/>
    <row r="31" spans="1:5" s="2" customFormat="1" ht="14.25" x14ac:dyDescent="0.45"/>
    <row r="32" spans="1:5" s="2" customFormat="1" ht="14.25" x14ac:dyDescent="0.45"/>
    <row r="33" s="2" customFormat="1" ht="14.25" x14ac:dyDescent="0.45"/>
  </sheetData>
  <mergeCells count="4">
    <mergeCell ref="A1:E1"/>
    <mergeCell ref="A2:E2"/>
    <mergeCell ref="A3:E3"/>
    <mergeCell ref="A11:B11"/>
  </mergeCells>
  <dataValidations count="1">
    <dataValidation type="decimal" operator="greaterThanOrEqual" allowBlank="1" showInputMessage="1" showErrorMessage="1" sqref="D17:D19" xr:uid="{00000000-0002-0000-0B00-000000000000}">
      <formula1>0</formula1>
    </dataValidation>
  </dataValidation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 Disbursements - FS2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dcterms:created xsi:type="dcterms:W3CDTF">2020-12-11T17:06:42Z</dcterms:created>
  <dcterms:modified xsi:type="dcterms:W3CDTF">2020-12-11T17:07:00Z</dcterms:modified>
</cp:coreProperties>
</file>