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4.21.22 Board Meeting\"/>
    </mc:Choice>
  </mc:AlternateContent>
  <xr:revisionPtr revIDLastSave="0" documentId="8_{5905D793-5977-4DE6-B63E-795CFE8F7A49}" xr6:coauthVersionLast="47" xr6:coauthVersionMax="47" xr10:uidLastSave="{00000000-0000-0000-0000-000000000000}"/>
  <bookViews>
    <workbookView xWindow="-120" yWindow="-120" windowWidth="29040" windowHeight="15840" xr2:uid="{60CFC818-0A10-4D84-A5FB-DA03A9222E70}"/>
  </bookViews>
  <sheets>
    <sheet name="Rec Disbursements - Y4" sheetId="1" r:id="rId1"/>
  </sheets>
  <externalReferences>
    <externalReference r:id="rId2"/>
  </externalReferences>
  <definedNames>
    <definedName name="FullStride" localSheetId="0">#REF!</definedName>
    <definedName name="FullStride">#REF!</definedName>
    <definedName name="solver_adj" localSheetId="0" hidden="1">'Rec Disbursements - Y4'!$B$9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'Rec Disbursements - Y4'!$D$17</definedName>
    <definedName name="solver_lhs2" localSheetId="0" hidden="1">'Rec Disbursements - Y4'!$D$18</definedName>
    <definedName name="solver_lhs3" localSheetId="0" hidden="1">'Rec Disbursements - Y4'!$D$19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'Rec Disbursements - Y4'!$D$21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188500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C18" i="1"/>
  <c r="B18" i="1"/>
  <c r="D18" i="1" s="1"/>
  <c r="C17" i="1"/>
  <c r="B17" i="1"/>
  <c r="D17" i="1" s="1"/>
  <c r="A14" i="1"/>
  <c r="A13" i="1"/>
  <c r="A12" i="1"/>
  <c r="B5" i="1"/>
  <c r="A2" i="1"/>
  <c r="D21" i="1" l="1"/>
  <c r="D25" i="1" s="1"/>
  <c r="E17" i="1"/>
  <c r="B12" i="1"/>
  <c r="E19" i="1"/>
  <c r="B14" i="1"/>
  <c r="B13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Galguera</author>
  </authors>
  <commentList>
    <comment ref="B7" authorId="0" shapeId="0" xr:uid="{E5AD6CE7-E922-4B5F-A384-3AADFB2CC345}">
      <text>
        <r>
          <rPr>
            <b/>
            <sz val="9"/>
            <color indexed="81"/>
            <rFont val="Tahoma"/>
            <family val="2"/>
          </rPr>
          <t xml:space="preserve">Only update this cell - the other cells will udpate correspondingly. </t>
        </r>
      </text>
    </comment>
  </commentList>
</comments>
</file>

<file path=xl/sharedStrings.xml><?xml version="1.0" encoding="utf-8"?>
<sst xmlns="http://schemas.openxmlformats.org/spreadsheetml/2006/main" count="17" uniqueCount="17">
  <si>
    <t>Recommended Disbursements - Full Strides New Campaign</t>
  </si>
  <si>
    <r>
      <t xml:space="preserve">To Fund </t>
    </r>
    <r>
      <rPr>
        <b/>
        <u/>
        <sz val="11"/>
        <color theme="0"/>
        <rFont val="Calibri"/>
        <family val="2"/>
      </rPr>
      <t>Year 4</t>
    </r>
    <r>
      <rPr>
        <sz val="11"/>
        <color theme="0"/>
        <rFont val="Calibri"/>
        <family val="2"/>
      </rPr>
      <t xml:space="preserve"> Economic Development, Commerce Lexington, and Business &amp; Education Network from Full Strides 2 received funds</t>
    </r>
  </si>
  <si>
    <t>Approximate amount available for disbursement:</t>
  </si>
  <si>
    <t xml:space="preserve">Total Disbursement Amount Recommended: </t>
  </si>
  <si>
    <t xml:space="preserve">Percentage to fund Current Year Divisions: </t>
  </si>
  <si>
    <t xml:space="preserve">Recommended Disbursements: </t>
  </si>
  <si>
    <t>Division</t>
  </si>
  <si>
    <t>Total Pledge</t>
  </si>
  <si>
    <t>Total Disbursed</t>
  </si>
  <si>
    <t>Pending Approval</t>
  </si>
  <si>
    <t>Total To Be Disbursed</t>
  </si>
  <si>
    <t>Commerce Lexington Economic Development</t>
  </si>
  <si>
    <t>Commerce Lexington Minority Business</t>
  </si>
  <si>
    <t>Business &amp; Education Network</t>
  </si>
  <si>
    <t>Total Disbursement Amount Pending Approval</t>
  </si>
  <si>
    <t>Economic Development Reimbursements</t>
  </si>
  <si>
    <t>Total Check Amount Pending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</si>
</sst>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0"/>
      <name val="Arial"/>
    </font>
    <font>
      <b/>
      <sz val="24"/>
      <color theme="0"/>
      <name val="Calibri"/>
      <family val="2"/>
    </font>
    <font>
      <sz val="10"/>
      <name val="Calibri Light"/>
      <family val="2"/>
    </font>
    <font>
      <b/>
      <sz val="16"/>
      <color theme="0"/>
      <name val="Calibri"/>
      <family val="2"/>
    </font>
    <font>
      <b/>
      <sz val="10"/>
      <name val="Calibri Light"/>
      <family val="2"/>
    </font>
    <font>
      <sz val="11"/>
      <color theme="0"/>
      <name val="Calibri"/>
      <family val="2"/>
    </font>
    <font>
      <b/>
      <u/>
      <sz val="11"/>
      <color theme="0"/>
      <name val="Calibri"/>
      <family val="2"/>
    </font>
    <font>
      <sz val="11"/>
      <name val="Calibri Light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4" fontId="3" fillId="2" borderId="0" xfId="0" applyNumberFormat="1" applyFont="1" applyFill="1" applyAlignment="1">
      <alignment horizontal="center"/>
    </xf>
    <xf numFmtId="0" fontId="4" fillId="2" borderId="0" xfId="0" applyFont="1" applyFill="1"/>
    <xf numFmtId="14" fontId="5" fillId="2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/>
    <xf numFmtId="44" fontId="8" fillId="0" borderId="0" xfId="0" applyNumberFormat="1" applyFont="1"/>
    <xf numFmtId="44" fontId="8" fillId="0" borderId="0" xfId="1" applyFont="1" applyProtection="1">
      <protection locked="0"/>
    </xf>
    <xf numFmtId="0" fontId="10" fillId="0" borderId="0" xfId="0" applyFont="1"/>
    <xf numFmtId="0" fontId="8" fillId="0" borderId="0" xfId="0" applyFont="1" applyProtection="1">
      <protection locked="0"/>
    </xf>
    <xf numFmtId="164" fontId="8" fillId="0" borderId="0" xfId="2" applyNumberFormat="1" applyFont="1"/>
    <xf numFmtId="164" fontId="7" fillId="0" borderId="0" xfId="2" applyNumberFormat="1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4" fontId="12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4" fontId="7" fillId="0" borderId="0" xfId="0" applyNumberFormat="1" applyFont="1"/>
    <xf numFmtId="44" fontId="7" fillId="0" borderId="0" xfId="1" applyFont="1"/>
    <xf numFmtId="44" fontId="11" fillId="2" borderId="0" xfId="1" applyFont="1" applyFill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ilson\AppData\Local\Microsoft\Windows\INetCache\Content.Outlook\2JTZMBBI\Full%20Strides%20V4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BEN-New"/>
      <sheetName val="Rec Disbursements"/>
      <sheetName val="5 Year Forecast -FS2"/>
      <sheetName val="OTOV2 Rec."/>
      <sheetName val="Rec Disbursements - Y4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FS"/>
      <sheetName val="Rec Disbursements - FS2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>
        <row r="30">
          <cell r="D30">
            <v>193512.10000000033</v>
          </cell>
        </row>
      </sheetData>
      <sheetData sheetId="4"/>
      <sheetData sheetId="5"/>
      <sheetData sheetId="6">
        <row r="8">
          <cell r="J8">
            <v>418500</v>
          </cell>
          <cell r="K8">
            <v>178560</v>
          </cell>
        </row>
        <row r="9">
          <cell r="J9">
            <v>131625</v>
          </cell>
          <cell r="K9">
            <v>56160</v>
          </cell>
        </row>
        <row r="10">
          <cell r="J10">
            <v>124875</v>
          </cell>
          <cell r="K10">
            <v>65780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6">
          <cell r="A16" t="str">
            <v>Commerce Lexington Economic Development</v>
          </cell>
        </row>
        <row r="27">
          <cell r="A27" t="str">
            <v>Commerce Lexington Minority Business</v>
          </cell>
        </row>
        <row r="38">
          <cell r="A38" t="str">
            <v>Business &amp; Education Network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682A-6D96-4A41-965F-F53C349543A6}">
  <sheetPr codeName="Sheet23">
    <tabColor theme="8"/>
    <pageSetUpPr fitToPage="1"/>
  </sheetPr>
  <dimension ref="A1:E33"/>
  <sheetViews>
    <sheetView tabSelected="1" workbookViewId="0">
      <selection activeCell="C7" sqref="C7"/>
    </sheetView>
  </sheetViews>
  <sheetFormatPr defaultColWidth="9.140625" defaultRowHeight="12.75" x14ac:dyDescent="0.2"/>
  <cols>
    <col min="1" max="1" width="45.140625" style="22" customWidth="1"/>
    <col min="2" max="5" width="18.7109375" style="22" customWidth="1"/>
    <col min="6" max="16384" width="9.140625" style="22"/>
  </cols>
  <sheetData>
    <row r="1" spans="1:5" s="2" customFormat="1" ht="39.75" customHeight="1" x14ac:dyDescent="0.5">
      <c r="A1" s="1" t="s">
        <v>0</v>
      </c>
      <c r="B1" s="1"/>
      <c r="C1" s="1"/>
      <c r="D1" s="1"/>
      <c r="E1" s="1"/>
    </row>
    <row r="2" spans="1:5" s="4" customFormat="1" ht="20.25" customHeight="1" x14ac:dyDescent="0.35">
      <c r="A2" s="3">
        <f ca="1">TODAY()</f>
        <v>44665</v>
      </c>
      <c r="B2" s="3"/>
      <c r="C2" s="3"/>
      <c r="D2" s="3"/>
      <c r="E2" s="3"/>
    </row>
    <row r="3" spans="1:5" s="4" customFormat="1" ht="20.25" customHeight="1" x14ac:dyDescent="0.25">
      <c r="A3" s="5" t="s">
        <v>1</v>
      </c>
      <c r="B3" s="5"/>
      <c r="C3" s="5"/>
      <c r="D3" s="5"/>
      <c r="E3" s="5"/>
    </row>
    <row r="4" spans="1:5" s="6" customFormat="1" ht="15" x14ac:dyDescent="0.25"/>
    <row r="5" spans="1:5" s="6" customFormat="1" ht="15" x14ac:dyDescent="0.25">
      <c r="A5" s="7" t="s">
        <v>2</v>
      </c>
      <c r="B5" s="8">
        <f>'[1]New Full Strides Rec.'!D30</f>
        <v>193512.10000000033</v>
      </c>
    </row>
    <row r="6" spans="1:5" s="6" customFormat="1" ht="15" x14ac:dyDescent="0.25">
      <c r="A6" s="7"/>
      <c r="B6" s="8"/>
    </row>
    <row r="7" spans="1:5" s="10" customFormat="1" ht="15" x14ac:dyDescent="0.25">
      <c r="A7" s="7" t="s">
        <v>3</v>
      </c>
      <c r="B7" s="9">
        <v>188500</v>
      </c>
    </row>
    <row r="8" spans="1:5" s="6" customFormat="1" ht="15" x14ac:dyDescent="0.25">
      <c r="A8" s="7"/>
      <c r="B8" s="11"/>
    </row>
    <row r="9" spans="1:5" s="10" customFormat="1" ht="15" x14ac:dyDescent="0.25">
      <c r="A9" s="7" t="s">
        <v>4</v>
      </c>
      <c r="B9" s="12">
        <v>0.72444444444443679</v>
      </c>
    </row>
    <row r="10" spans="1:5" s="6" customFormat="1" ht="15" x14ac:dyDescent="0.25">
      <c r="B10" s="13"/>
    </row>
    <row r="11" spans="1:5" s="15" customFormat="1" ht="15" x14ac:dyDescent="0.25">
      <c r="A11" s="14" t="s">
        <v>5</v>
      </c>
      <c r="B11" s="14"/>
    </row>
    <row r="12" spans="1:5" s="15" customFormat="1" ht="15" x14ac:dyDescent="0.25">
      <c r="A12" s="15" t="str">
        <f>'[1]5 Year Forecast'!A16</f>
        <v>Commerce Lexington Economic Development</v>
      </c>
      <c r="B12" s="16">
        <f>D17</f>
        <v>124619.9999999968</v>
      </c>
    </row>
    <row r="13" spans="1:5" s="15" customFormat="1" ht="15" x14ac:dyDescent="0.25">
      <c r="A13" s="15" t="str">
        <f>'[1]5 Year Forecast'!A27</f>
        <v>Commerce Lexington Minority Business</v>
      </c>
      <c r="B13" s="16">
        <f>D18</f>
        <v>39194.999999998996</v>
      </c>
    </row>
    <row r="14" spans="1:5" s="15" customFormat="1" ht="15" x14ac:dyDescent="0.25">
      <c r="A14" s="15" t="str">
        <f>'[1]5 Year Forecast'!A38</f>
        <v>Business &amp; Education Network</v>
      </c>
      <c r="B14" s="16">
        <f>D19</f>
        <v>24684.99999999904</v>
      </c>
    </row>
    <row r="15" spans="1:5" s="6" customFormat="1" ht="15" x14ac:dyDescent="0.25"/>
    <row r="16" spans="1:5" s="18" customFormat="1" ht="30.75" customHeight="1" x14ac:dyDescent="0.25">
      <c r="A16" s="17" t="s">
        <v>6</v>
      </c>
      <c r="B16" s="17" t="s">
        <v>7</v>
      </c>
      <c r="C16" s="17" t="s">
        <v>8</v>
      </c>
      <c r="D16" s="17" t="s">
        <v>9</v>
      </c>
      <c r="E16" s="17" t="s">
        <v>10</v>
      </c>
    </row>
    <row r="17" spans="1:5" s="6" customFormat="1" ht="15" x14ac:dyDescent="0.25">
      <c r="A17" s="6" t="s">
        <v>11</v>
      </c>
      <c r="B17" s="19">
        <f>'[1]5 Year Forecast -FS2'!J8</f>
        <v>418500</v>
      </c>
      <c r="C17" s="19">
        <f>'[1]5 Year Forecast -FS2'!K8</f>
        <v>178560</v>
      </c>
      <c r="D17" s="20">
        <f>($B$9*B17)-C17</f>
        <v>124619.9999999968</v>
      </c>
      <c r="E17" s="19">
        <f>D17+C17</f>
        <v>303179.9999999968</v>
      </c>
    </row>
    <row r="18" spans="1:5" s="6" customFormat="1" ht="15" x14ac:dyDescent="0.25">
      <c r="A18" s="6" t="s">
        <v>12</v>
      </c>
      <c r="B18" s="19">
        <f>'[1]5 Year Forecast -FS2'!J9</f>
        <v>131625</v>
      </c>
      <c r="C18" s="19">
        <f>'[1]5 Year Forecast -FS2'!K9</f>
        <v>56160</v>
      </c>
      <c r="D18" s="20">
        <f>($B$9*B18)-C18</f>
        <v>39194.999999998996</v>
      </c>
      <c r="E18" s="19">
        <f>D18+C18</f>
        <v>95354.999999998996</v>
      </c>
    </row>
    <row r="19" spans="1:5" s="6" customFormat="1" ht="15" x14ac:dyDescent="0.25">
      <c r="A19" s="6" t="s">
        <v>13</v>
      </c>
      <c r="B19" s="19">
        <f>'[1]5 Year Forecast -FS2'!J10</f>
        <v>124875</v>
      </c>
      <c r="C19" s="19">
        <f>'[1]5 Year Forecast -FS2'!K10</f>
        <v>65780</v>
      </c>
      <c r="D19" s="20">
        <f>($B$9*B19)-C19</f>
        <v>24684.99999999904</v>
      </c>
      <c r="E19" s="19">
        <f>D19+C19</f>
        <v>90464.99999999904</v>
      </c>
    </row>
    <row r="20" spans="1:5" s="6" customFormat="1" ht="15" x14ac:dyDescent="0.25"/>
    <row r="21" spans="1:5" s="15" customFormat="1" ht="15" x14ac:dyDescent="0.25">
      <c r="A21" s="15" t="s">
        <v>14</v>
      </c>
      <c r="D21" s="21">
        <f>SUM(D17:D20)</f>
        <v>188499.99999999485</v>
      </c>
    </row>
    <row r="22" spans="1:5" s="6" customFormat="1" ht="15" x14ac:dyDescent="0.25">
      <c r="D22" s="20"/>
    </row>
    <row r="23" spans="1:5" s="6" customFormat="1" ht="15" x14ac:dyDescent="0.25">
      <c r="A23" s="6" t="s">
        <v>15</v>
      </c>
      <c r="D23" s="20"/>
    </row>
    <row r="24" spans="1:5" s="6" customFormat="1" ht="15" x14ac:dyDescent="0.25"/>
    <row r="25" spans="1:5" s="15" customFormat="1" ht="15" x14ac:dyDescent="0.25">
      <c r="A25" s="15" t="s">
        <v>16</v>
      </c>
      <c r="D25" s="21">
        <f>D21+D23</f>
        <v>188499.99999999485</v>
      </c>
    </row>
    <row r="26" spans="1:5" s="6" customFormat="1" ht="15" x14ac:dyDescent="0.25"/>
    <row r="27" spans="1:5" s="6" customFormat="1" ht="15" x14ac:dyDescent="0.25"/>
    <row r="28" spans="1:5" s="6" customFormat="1" ht="15" x14ac:dyDescent="0.25"/>
    <row r="29" spans="1:5" s="6" customFormat="1" ht="15" x14ac:dyDescent="0.25"/>
    <row r="30" spans="1:5" s="6" customFormat="1" ht="15" x14ac:dyDescent="0.25"/>
    <row r="31" spans="1:5" s="6" customFormat="1" ht="15" x14ac:dyDescent="0.25"/>
    <row r="32" spans="1:5" s="6" customFormat="1" ht="15" x14ac:dyDescent="0.25"/>
    <row r="33" s="6" customFormat="1" ht="15" x14ac:dyDescent="0.25"/>
  </sheetData>
  <mergeCells count="4">
    <mergeCell ref="A1:E1"/>
    <mergeCell ref="A2:E2"/>
    <mergeCell ref="A3:E3"/>
    <mergeCell ref="A11:B11"/>
  </mergeCells>
  <dataValidations count="1">
    <dataValidation type="decimal" operator="greaterThanOrEqual" allowBlank="1" showInputMessage="1" showErrorMessage="1" sqref="D17:D19" xr:uid="{6D004625-A39E-4B3E-A34B-8CD22D681052}">
      <formula1>0</formula1>
    </dataValidation>
  </dataValidation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 Disbursements - Y4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2022-04-14T17:15:51Z</dcterms:created>
  <dcterms:modified xsi:type="dcterms:W3CDTF">2022-04-14T17:16:20Z</dcterms:modified>
</cp:coreProperties>
</file>